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V:\UKEP\ITI\Publicita_ŠŘ\Web ITI\"/>
    </mc:Choice>
  </mc:AlternateContent>
  <xr:revisionPtr revIDLastSave="0" documentId="13_ncr:1_{78A5D8EB-5526-4115-9D43-6E686D82D98C}" xr6:coauthVersionLast="36" xr6:coauthVersionMax="36" xr10:uidLastSave="{00000000-0000-0000-0000-000000000000}"/>
  <bookViews>
    <workbookView xWindow="-105" yWindow="-105" windowWidth="19425" windowHeight="10425" xr2:uid="{00000000-000D-0000-FFFF-FFFF00000000}"/>
  </bookViews>
  <sheets>
    <sheet name="Plzeň ITI" sheetId="1" r:id="rId1"/>
    <sheet name="List1" sheetId="3" state="hidden" r:id="rId2"/>
    <sheet name="oblast akce" sheetId="2" state="hidden" r:id="rId3"/>
  </sheets>
  <externalReferences>
    <externalReference r:id="rId4"/>
    <externalReference r:id="rId5"/>
  </externalReferences>
  <definedNames>
    <definedName name="Akce">[1]Číselníky!$C$2:$C$15</definedName>
    <definedName name="Gestor">[1]Číselníky!$K$2:$K$9</definedName>
    <definedName name="Skupina">[1]Číselníky!$A$2:$A$7</definedName>
    <definedName name="Vyzva_Program">[1]Číselníky!$H$2:$H$15</definedName>
    <definedName name="Zdroj">[1]Číselníky!$F$2:$F$7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1" i="1" l="1"/>
  <c r="E21" i="1"/>
  <c r="F20" i="1"/>
  <c r="F21" i="1" s="1"/>
  <c r="E12" i="1" l="1"/>
  <c r="L12" i="1"/>
  <c r="F7" i="1" l="1"/>
  <c r="F8" i="1"/>
  <c r="F12" i="1" s="1"/>
  <c r="F9" i="1"/>
  <c r="F10" i="1"/>
  <c r="F11" i="1"/>
  <c r="F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Petrásek Kryštof Mgr.</author>
  </authors>
  <commentList>
    <comment ref="A5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Petrásek Kryštof Mgr.:</t>
        </r>
        <r>
          <rPr>
            <sz val="9"/>
            <color indexed="81"/>
            <rFont val="Tahoma"/>
            <family val="2"/>
            <charset val="238"/>
          </rPr>
          <t xml:space="preserve">
V názvu projektu se doporučuje uvést čtvrť nebo ulici a dané město.</t>
        </r>
      </text>
    </comment>
    <comment ref="B5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Petrásek Kryštof Mgr.:</t>
        </r>
        <r>
          <rPr>
            <sz val="9"/>
            <color indexed="81"/>
            <rFont val="Tahoma"/>
            <family val="2"/>
            <charset val="238"/>
          </rPr>
          <t xml:space="preserve">
Vyberte z nabídky: Tramvaj /
Trolejbus /
Zázemí</t>
        </r>
      </text>
    </comment>
    <comment ref="C5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Petrásek Kryštof Mgr.:</t>
        </r>
        <r>
          <rPr>
            <sz val="9"/>
            <color indexed="81"/>
            <rFont val="Tahoma"/>
            <family val="2"/>
            <charset val="238"/>
          </rPr>
          <t xml:space="preserve">
Vyberte z nabídky ANO/NE.
</t>
        </r>
      </text>
    </comment>
    <comment ref="D5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Petrásek Kryštof Mgr.:</t>
        </r>
        <r>
          <rPr>
            <sz val="9"/>
            <color indexed="81"/>
            <rFont val="Tahoma"/>
            <family val="2"/>
            <charset val="238"/>
          </rPr>
          <t xml:space="preserve">
Pokuste se vystihnout lokalitu projektu pro lepší představu cílení.</t>
        </r>
      </text>
    </comment>
    <comment ref="E5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38"/>
          </rPr>
          <t>Petrásek Kryštof Mgr.:</t>
        </r>
        <r>
          <rPr>
            <sz val="9"/>
            <color indexed="81"/>
            <rFont val="Tahoma"/>
            <family val="2"/>
            <charset val="238"/>
          </rPr>
          <t xml:space="preserve">
Uveďte plánované celkové způsobilé výdaje projektu (bez DPH), ze kterých se automaticky spočítá plánovaný příspěvek EU.</t>
        </r>
      </text>
    </comment>
    <comment ref="G5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38"/>
          </rPr>
          <t>Petrásek Kryštof Mgr.:</t>
        </r>
        <r>
          <rPr>
            <sz val="9"/>
            <color indexed="81"/>
            <rFont val="Tahoma"/>
            <family val="2"/>
            <charset val="238"/>
          </rPr>
          <t xml:space="preserve">
Kdy bylo nebo bude pravděpodobně získáno územní rozhodnutí.</t>
        </r>
      </text>
    </comment>
    <comment ref="H5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38"/>
          </rPr>
          <t>Petrásek Kryštof Mgr.:</t>
        </r>
        <r>
          <rPr>
            <sz val="9"/>
            <color indexed="81"/>
            <rFont val="Tahoma"/>
            <family val="2"/>
            <charset val="238"/>
          </rPr>
          <t xml:space="preserve">
Kdy bylo nebo bude pravděpodobně získáno stavební povolení.</t>
        </r>
      </text>
    </comment>
    <comment ref="K5" authorId="0" shapeId="0" xr:uid="{00000000-0006-0000-0000-000008000000}">
      <text>
        <r>
          <rPr>
            <b/>
            <sz val="9"/>
            <color indexed="81"/>
            <rFont val="Tahoma"/>
            <family val="2"/>
            <charset val="238"/>
          </rPr>
          <t>Petrásek Kryštof Mgr.:</t>
        </r>
        <r>
          <rPr>
            <sz val="9"/>
            <color indexed="81"/>
            <rFont val="Tahoma"/>
            <family val="2"/>
            <charset val="238"/>
          </rPr>
          <t xml:space="preserve">
Výstižný popis aktuálního stavu projektu.</t>
        </r>
      </text>
    </comment>
    <comment ref="A19" authorId="0" shapeId="0" xr:uid="{7A548779-F21A-45DF-8A7B-9340EDE96556}">
      <text>
        <r>
          <rPr>
            <b/>
            <sz val="9"/>
            <color indexed="81"/>
            <rFont val="Tahoma"/>
            <family val="2"/>
            <charset val="238"/>
          </rPr>
          <t>Petrásek Kryštof Mgr.:</t>
        </r>
        <r>
          <rPr>
            <sz val="9"/>
            <color indexed="81"/>
            <rFont val="Tahoma"/>
            <family val="2"/>
            <charset val="238"/>
          </rPr>
          <t xml:space="preserve">
V názvu projektu se doporučuje uvést čtvrť nebo ulici a dané město.</t>
        </r>
      </text>
    </comment>
    <comment ref="B19" authorId="0" shapeId="0" xr:uid="{1ED904A9-6E99-410F-99BA-1C94D7EC353E}">
      <text>
        <r>
          <rPr>
            <b/>
            <sz val="9"/>
            <color indexed="81"/>
            <rFont val="Tahoma"/>
            <family val="2"/>
            <charset val="238"/>
          </rPr>
          <t>Petrásek Kryštof Mgr.:</t>
        </r>
        <r>
          <rPr>
            <sz val="9"/>
            <color indexed="81"/>
            <rFont val="Tahoma"/>
            <family val="2"/>
            <charset val="238"/>
          </rPr>
          <t xml:space="preserve">
Vyberte z nabídky: Tramvaj /
Trolejbus /
Zázemí</t>
        </r>
      </text>
    </comment>
    <comment ref="C19" authorId="0" shapeId="0" xr:uid="{2A63ADE3-91A9-4197-93E3-9852B39566BC}">
      <text>
        <r>
          <rPr>
            <b/>
            <sz val="9"/>
            <color indexed="81"/>
            <rFont val="Tahoma"/>
            <family val="2"/>
            <charset val="238"/>
          </rPr>
          <t>Petrásek Kryštof Mgr.:</t>
        </r>
        <r>
          <rPr>
            <sz val="9"/>
            <color indexed="81"/>
            <rFont val="Tahoma"/>
            <family val="2"/>
            <charset val="238"/>
          </rPr>
          <t xml:space="preserve">
Vyberte z nabídky ANO/NE.
</t>
        </r>
      </text>
    </comment>
    <comment ref="D19" authorId="0" shapeId="0" xr:uid="{8187B060-CD42-4114-A4FE-2CE2BE7789B3}">
      <text>
        <r>
          <rPr>
            <b/>
            <sz val="9"/>
            <color indexed="81"/>
            <rFont val="Tahoma"/>
            <family val="2"/>
            <charset val="238"/>
          </rPr>
          <t>Petrásek Kryštof Mgr.:</t>
        </r>
        <r>
          <rPr>
            <sz val="9"/>
            <color indexed="81"/>
            <rFont val="Tahoma"/>
            <family val="2"/>
            <charset val="238"/>
          </rPr>
          <t xml:space="preserve">
Pokuste se vystihnout lokalitu projektu pro lepší představu cílení.</t>
        </r>
      </text>
    </comment>
    <comment ref="E19" authorId="0" shapeId="0" xr:uid="{B521D1BF-69B6-4107-9A96-ED58DA68E81D}">
      <text>
        <r>
          <rPr>
            <b/>
            <sz val="9"/>
            <color indexed="81"/>
            <rFont val="Tahoma"/>
            <family val="2"/>
            <charset val="238"/>
          </rPr>
          <t>Petrásek Kryštof Mgr.:</t>
        </r>
        <r>
          <rPr>
            <sz val="9"/>
            <color indexed="81"/>
            <rFont val="Tahoma"/>
            <family val="2"/>
            <charset val="238"/>
          </rPr>
          <t xml:space="preserve">
Uveďte plánované celkové způsobilé výdaje projektu (bez DPH), ze kterých se automaticky spočítá plánovaný příspěvek EU.</t>
        </r>
      </text>
    </comment>
    <comment ref="G19" authorId="0" shapeId="0" xr:uid="{BA06D73D-EF51-45AF-B3FF-80B7DD26FC53}">
      <text>
        <r>
          <rPr>
            <b/>
            <sz val="9"/>
            <color indexed="81"/>
            <rFont val="Tahoma"/>
            <family val="2"/>
            <charset val="238"/>
          </rPr>
          <t>Petrásek Kryštof Mgr.:</t>
        </r>
        <r>
          <rPr>
            <sz val="9"/>
            <color indexed="81"/>
            <rFont val="Tahoma"/>
            <family val="2"/>
            <charset val="238"/>
          </rPr>
          <t xml:space="preserve">
Kdy bylo nebo bude pravděpodobně získáno územní rozhodnutí.</t>
        </r>
      </text>
    </comment>
    <comment ref="H19" authorId="0" shapeId="0" xr:uid="{25EF6B20-1130-4D6E-BC63-9A95E34BFC02}">
      <text>
        <r>
          <rPr>
            <b/>
            <sz val="9"/>
            <color indexed="81"/>
            <rFont val="Tahoma"/>
            <family val="2"/>
            <charset val="238"/>
          </rPr>
          <t>Petrásek Kryštof Mgr.:</t>
        </r>
        <r>
          <rPr>
            <sz val="9"/>
            <color indexed="81"/>
            <rFont val="Tahoma"/>
            <family val="2"/>
            <charset val="238"/>
          </rPr>
          <t xml:space="preserve">
Kdy bylo nebo bude pravděpodobně získáno stavební povolení.</t>
        </r>
      </text>
    </comment>
    <comment ref="K19" authorId="0" shapeId="0" xr:uid="{66824B70-495D-4840-BA53-0537BF2F956E}">
      <text>
        <r>
          <rPr>
            <b/>
            <sz val="9"/>
            <color indexed="81"/>
            <rFont val="Tahoma"/>
            <family val="2"/>
            <charset val="238"/>
          </rPr>
          <t>Petrásek Kryštof Mgr.:</t>
        </r>
        <r>
          <rPr>
            <sz val="9"/>
            <color indexed="81"/>
            <rFont val="Tahoma"/>
            <family val="2"/>
            <charset val="238"/>
          </rPr>
          <t xml:space="preserve">
Výstižný popis aktuálního stavu projektu.</t>
        </r>
      </text>
    </comment>
  </commentList>
</comments>
</file>

<file path=xl/sharedStrings.xml><?xml version="1.0" encoding="utf-8"?>
<sst xmlns="http://schemas.openxmlformats.org/spreadsheetml/2006/main" count="79" uniqueCount="47">
  <si>
    <t>Projekty ITS a prostorová data pro OPD 3 (2021+)</t>
  </si>
  <si>
    <t>Město:</t>
  </si>
  <si>
    <t>Plzeň</t>
  </si>
  <si>
    <t>Název projektu</t>
  </si>
  <si>
    <t>Oblast akce</t>
  </si>
  <si>
    <t>Projekt novostavba</t>
  </si>
  <si>
    <t>Lokalita projektu (městská čtvrť)</t>
  </si>
  <si>
    <t>Celkové způsobilé výdaje (MCZK)</t>
  </si>
  <si>
    <t>Příspěvek EU (MCZK) - automatický výpočet</t>
  </si>
  <si>
    <t xml:space="preserve">Platné ÚR (MM/RR) </t>
  </si>
  <si>
    <t>Platné SP (MM/RR)</t>
  </si>
  <si>
    <t>Plánované zahájení realizace (MM/RR)</t>
  </si>
  <si>
    <t>Plánované dokončení realizace (MM/RR)</t>
  </si>
  <si>
    <t>Aktuální stav</t>
  </si>
  <si>
    <t>Délka silnic s novým nebo modernizovaným dopr.řídicím systémem (mimo TENt-T) [km]</t>
  </si>
  <si>
    <t>Rozvoj C-ITS v Plzni</t>
  </si>
  <si>
    <t>zázemí</t>
  </si>
  <si>
    <t>NE</t>
  </si>
  <si>
    <t>N/R</t>
  </si>
  <si>
    <t>Projekty INFRASTRUKTURA PRO MĚSTSKOU DRÁŽNÍ DOPRAVU pro OPD 3 (2021+)</t>
  </si>
  <si>
    <t>Délka nových / modernizovaných tratí [km]</t>
  </si>
  <si>
    <t>Novostavba TT Vinice</t>
  </si>
  <si>
    <t>Tramvaj</t>
  </si>
  <si>
    <t>ANO</t>
  </si>
  <si>
    <t>Severní předměstí - sídliště Vinice</t>
  </si>
  <si>
    <t>zpracovaná technická studie, zadání DÚR</t>
  </si>
  <si>
    <t>Modernizace TT Klatovská třída</t>
  </si>
  <si>
    <t>Centrum města - Jižní předměstí</t>
  </si>
  <si>
    <t>vydané</t>
  </si>
  <si>
    <t>zpracovaná DSP, probíhá projednání SP</t>
  </si>
  <si>
    <t>Obratiště TT Košutka</t>
  </si>
  <si>
    <t>Severní předměstí - sídliště Košutka/Bolevec</t>
  </si>
  <si>
    <t>Terminál Rondel - část TT</t>
  </si>
  <si>
    <t>Severní předměstí - část Roudná</t>
  </si>
  <si>
    <t>Elektrifikace linek - etapa Severní předměstí</t>
  </si>
  <si>
    <t>Trolejbus</t>
  </si>
  <si>
    <t>probíhá zpracování DÚR</t>
  </si>
  <si>
    <t>Elektrifikace linek - etapa Bory - Doubravka</t>
  </si>
  <si>
    <t>Bory - Slovany - Doubravka</t>
  </si>
  <si>
    <t>prověření rozsahu úseků, zadání DÚR</t>
  </si>
  <si>
    <t>tramvaj</t>
  </si>
  <si>
    <t>trolejbus</t>
  </si>
  <si>
    <t>Celkem</t>
  </si>
  <si>
    <t>vydáno SP, dokončuje se zpracování DPS</t>
  </si>
  <si>
    <t>2024</t>
  </si>
  <si>
    <t>2026</t>
  </si>
  <si>
    <t>zpracována DPS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</si>
</sst>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\/yyyy"/>
    <numFmt numFmtId="165" formatCode="mmm\/yyyy"/>
    <numFmt numFmtId="166" formatCode="#,##0.00\ &quot;Kč&quot;"/>
  </numFmts>
  <fonts count="11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6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6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name val="Arial"/>
      <family val="2"/>
      <charset val="238"/>
    </font>
    <font>
      <sz val="16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right"/>
    </xf>
    <xf numFmtId="0" fontId="6" fillId="0" borderId="0" xfId="0" applyFont="1"/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5" fontId="5" fillId="0" borderId="0" xfId="0" applyNumberFormat="1" applyFont="1" applyAlignment="1">
      <alignment horizontal="center"/>
    </xf>
    <xf numFmtId="0" fontId="8" fillId="0" borderId="0" xfId="0" applyFont="1"/>
    <xf numFmtId="0" fontId="5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Fill="1"/>
    <xf numFmtId="3" fontId="5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5" fontId="5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right" vertical="center"/>
    </xf>
    <xf numFmtId="164" fontId="5" fillId="0" borderId="0" xfId="0" applyNumberFormat="1" applyFont="1" applyAlignment="1">
      <alignment horizontal="right"/>
    </xf>
    <xf numFmtId="166" fontId="10" fillId="0" borderId="0" xfId="0" applyNumberFormat="1" applyFont="1"/>
    <xf numFmtId="0" fontId="4" fillId="0" borderId="0" xfId="0" applyFont="1" applyAlignment="1">
      <alignment horizontal="right" vertical="center"/>
    </xf>
    <xf numFmtId="166" fontId="10" fillId="0" borderId="0" xfId="0" applyNumberFormat="1" applyFont="1" applyAlignment="1">
      <alignment vertical="center"/>
    </xf>
    <xf numFmtId="4" fontId="5" fillId="0" borderId="0" xfId="0" applyNumberFormat="1" applyFont="1" applyAlignment="1">
      <alignment horizontal="right" vertical="center"/>
    </xf>
    <xf numFmtId="4" fontId="5" fillId="0" borderId="0" xfId="0" applyNumberFormat="1" applyFont="1" applyAlignment="1">
      <alignment horizontal="right"/>
    </xf>
    <xf numFmtId="2" fontId="5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center" vertical="center"/>
    </xf>
    <xf numFmtId="164" fontId="5" fillId="3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</cellXfs>
  <cellStyles count="1">
    <cellStyle name="Normální" xfId="0" builtinId="0"/>
  </cellStyles>
  <dxfs count="5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38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family val="2"/>
        <charset val="238"/>
        <scheme val="none"/>
      </font>
      <numFmt numFmtId="164" formatCode="mm\/yyyy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family val="2"/>
        <charset val="238"/>
        <scheme val="none"/>
      </font>
      <numFmt numFmtId="165" formatCode="mmm\/yyyy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family val="2"/>
        <charset val="238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family val="2"/>
        <charset val="238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family val="2"/>
        <charset val="238"/>
        <scheme val="none"/>
      </font>
      <numFmt numFmtId="164" formatCode="mm\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family val="2"/>
        <charset val="238"/>
        <scheme val="none"/>
      </font>
      <numFmt numFmtId="164" formatCode="mm\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38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family val="2"/>
        <charset val="238"/>
        <scheme val="none"/>
      </font>
      <numFmt numFmtId="4" formatCode="#,##0.0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38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family val="2"/>
        <charset val="238"/>
        <scheme val="none"/>
      </font>
      <numFmt numFmtId="4" formatCode="#,##0.0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38"/>
        <scheme val="none"/>
      </font>
    </dxf>
    <dxf>
      <font>
        <strike val="0"/>
        <outline val="0"/>
        <shadow val="0"/>
        <u val="none"/>
        <vertAlign val="baseline"/>
        <name val="Arial"/>
        <family val="2"/>
        <charset val="238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38"/>
        <scheme val="none"/>
      </font>
    </dxf>
    <dxf>
      <font>
        <strike val="0"/>
        <outline val="0"/>
        <shadow val="0"/>
        <u val="none"/>
        <vertAlign val="baseline"/>
        <name val="Arial"/>
        <family val="2"/>
        <charset val="23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38"/>
        <scheme val="none"/>
      </font>
    </dxf>
    <dxf>
      <font>
        <strike val="0"/>
        <outline val="0"/>
        <shadow val="0"/>
        <u val="none"/>
        <vertAlign val="baseline"/>
        <name val="Arial"/>
        <family val="2"/>
        <charset val="238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38"/>
        <scheme val="none"/>
      </font>
    </dxf>
    <dxf>
      <font>
        <strike val="0"/>
        <outline val="0"/>
        <shadow val="0"/>
        <u val="none"/>
        <vertAlign val="baseline"/>
        <name val="Arial"/>
        <family val="2"/>
        <charset val="238"/>
        <scheme val="none"/>
      </font>
      <fill>
        <patternFill patternType="solid">
          <fgColor indexed="64"/>
          <bgColor rgb="FFFFFF0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family val="2"/>
        <charset val="238"/>
        <scheme val="none"/>
      </font>
    </dxf>
    <dxf>
      <font>
        <strike val="0"/>
        <outline val="0"/>
        <shadow val="0"/>
        <u val="none"/>
        <vertAlign val="baseline"/>
        <name val="Arial"/>
        <family val="2"/>
        <charset val="238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family val="2"/>
        <charset val="238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38"/>
        <scheme val="none"/>
      </font>
      <numFmt numFmtId="2" formatCode="0.00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family val="2"/>
        <charset val="238"/>
        <scheme val="none"/>
      </font>
      <numFmt numFmtId="164" formatCode="mm\/yyyy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38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family val="2"/>
        <charset val="238"/>
        <scheme val="none"/>
      </font>
      <numFmt numFmtId="165" formatCode="mmm\/yyyy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38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family val="2"/>
        <charset val="238"/>
        <scheme val="none"/>
      </font>
      <numFmt numFmtId="165" formatCode="mmm\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38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family val="2"/>
        <charset val="238"/>
        <scheme val="none"/>
      </font>
      <numFmt numFmtId="165" formatCode="mmm\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38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family val="2"/>
        <charset val="238"/>
        <scheme val="none"/>
      </font>
      <numFmt numFmtId="164" formatCode="mm\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38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family val="2"/>
        <charset val="238"/>
        <scheme val="none"/>
      </font>
      <numFmt numFmtId="164" formatCode="mm\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38"/>
        <scheme val="none"/>
      </font>
      <numFmt numFmtId="4" formatCode="#,##0.00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family val="2"/>
        <charset val="238"/>
        <scheme val="none"/>
      </font>
      <numFmt numFmtId="4" formatCode="#,##0.0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38"/>
        <scheme val="none"/>
      </font>
      <numFmt numFmtId="4" formatCode="#,##0.00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family val="2"/>
        <charset val="238"/>
        <scheme val="none"/>
      </font>
      <numFmt numFmtId="4" formatCode="#,##0.0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38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family val="2"/>
        <charset val="238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38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family val="2"/>
        <charset val="23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38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family val="2"/>
        <charset val="238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38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family val="2"/>
        <charset val="238"/>
        <scheme val="none"/>
      </font>
      <alignment horizontal="lef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family val="2"/>
        <charset val="238"/>
        <scheme val="none"/>
      </font>
      <alignment horizontal="lef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family val="2"/>
        <charset val="238"/>
        <scheme val="none"/>
      </font>
      <alignment horizontal="lef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family val="2"/>
        <charset val="238"/>
        <scheme val="none"/>
      </font>
      <alignment horizontal="left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dcrcz-my.sharepoint.com/Users/user/Documents/Data/Projekty/228%20DPP%202021+/Zpracov&#225;n&#237;/Prioritizace/Prioritizace%20IA%20DPP_12-05-202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KEP/ITI/ITI%20Strategie%2021+/OPD3/OPD_Abcap%20ITIs_022022_oprav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Výstup"/>
      <sheetName val="Tisk"/>
      <sheetName val="Tisk (23-3-2021)"/>
      <sheetName val="List6"/>
      <sheetName val="List7"/>
      <sheetName val="List1"/>
      <sheetName val="OPD (12-5-2021)"/>
      <sheetName val="OPD (23-4-2021)"/>
      <sheetName val="IROP"/>
      <sheetName val="Výstup (2)"/>
      <sheetName val="Shrnutí"/>
      <sheetName val="RRF 2.4,1.2"/>
      <sheetName val="RRF 2.4,2.3"/>
      <sheetName val="Výstup pro RRF"/>
      <sheetName val="záloha"/>
      <sheetName val="Registrace ŽoD"/>
      <sheetName val="Číselníky"/>
      <sheetName val="Výstup pro RRF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last akce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ulka20" displayName="Tabulka20" ref="A5:L12" totalsRowCount="1" headerRowDxfId="53" dataDxfId="52" totalsRowDxfId="51">
  <autoFilter ref="A5:L11" xr:uid="{00000000-0009-0000-0100-000001000000}"/>
  <tableColumns count="12">
    <tableColumn id="4" xr3:uid="{00000000-0010-0000-0000-000004000000}" name="Název projektu" totalsRowLabel="Celkem" dataDxfId="50" totalsRowDxfId="49"/>
    <tableColumn id="5" xr3:uid="{00000000-0010-0000-0000-000005000000}" name="Oblast akce" dataDxfId="48" totalsRowDxfId="47"/>
    <tableColumn id="22" xr3:uid="{00000000-0010-0000-0000-000016000000}" name="Projekt novostavba" dataDxfId="46" totalsRowDxfId="45"/>
    <tableColumn id="18" xr3:uid="{00000000-0010-0000-0000-000012000000}" name="Lokalita projektu (městská čtvrť)" dataDxfId="44" totalsRowDxfId="43"/>
    <tableColumn id="9" xr3:uid="{00000000-0010-0000-0000-000009000000}" name="Celkové způsobilé výdaje (MCZK)" totalsRowFunction="sum" dataDxfId="42" totalsRowDxfId="41"/>
    <tableColumn id="11" xr3:uid="{00000000-0010-0000-0000-00000B000000}" name="Příspěvek EU (MCZK) - automatický výpočet" totalsRowFunction="sum" dataDxfId="40" totalsRowDxfId="39">
      <calculatedColumnFormula>IF(Tabulka20[[#This Row],[Projekt novostavba]]="ANO",(Tabulka20[[#This Row],[Celkové způsobilé výdaje (MCZK)]]-0.15*Tabulka20[[#This Row],[Celkové způsobilé výdaje (MCZK)]]),0.95*0.85*Tabulka20[[#This Row],[Celkové způsobilé výdaje (MCZK)]])</calculatedColumnFormula>
    </tableColumn>
    <tableColumn id="12" xr3:uid="{00000000-0010-0000-0000-00000C000000}" name="Platné ÚR (MM/RR) " dataDxfId="38" totalsRowDxfId="37"/>
    <tableColumn id="14" xr3:uid="{00000000-0010-0000-0000-00000E000000}" name="Platné SP (MM/RR)" dataDxfId="36" totalsRowDxfId="35"/>
    <tableColumn id="16" xr3:uid="{00000000-0010-0000-0000-000010000000}" name="Plánované zahájení realizace (MM/RR)" dataDxfId="34" totalsRowDxfId="33"/>
    <tableColumn id="8" xr3:uid="{00000000-0010-0000-0000-000008000000}" name="Plánované dokončení realizace (MM/RR)" dataDxfId="32" totalsRowDxfId="31"/>
    <tableColumn id="10" xr3:uid="{00000000-0010-0000-0000-00000A000000}" name="Aktuální stav" dataDxfId="30" totalsRowDxfId="29"/>
    <tableColumn id="19" xr3:uid="{00000000-0010-0000-0000-000013000000}" name="Délka nových / modernizovaných tratí [km]" totalsRowFunction="sum" dataDxfId="28" totalsRowDxfId="27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576082E-FC00-45A0-AF00-837EA5678702}" name="Tabulka20174" displayName="Tabulka20174" ref="A19:L21" totalsRowCount="1" headerRowDxfId="26" dataDxfId="25" totalsRowDxfId="24">
  <autoFilter ref="A19:L20" xr:uid="{0168E9E8-78EC-439C-996B-01711E3E0C32}"/>
  <tableColumns count="12">
    <tableColumn id="4" xr3:uid="{2C6DDEB1-8AB2-41CA-9C12-46961BB045DF}" name="Název projektu" totalsRowLabel="Celkem" dataDxfId="23" totalsRowDxfId="22"/>
    <tableColumn id="5" xr3:uid="{1753EE18-557C-45AD-8DA7-61907EF062F0}" name="Oblast akce" dataDxfId="21" totalsRowDxfId="20"/>
    <tableColumn id="22" xr3:uid="{11462564-A8A6-4811-81D3-FC2D5F9778ED}" name="Projekt novostavba" dataDxfId="19" totalsRowDxfId="18"/>
    <tableColumn id="18" xr3:uid="{BCD5A9F6-19A5-403B-A32D-71AB78CA194E}" name="Lokalita projektu (městská čtvrť)" dataDxfId="17" totalsRowDxfId="16"/>
    <tableColumn id="9" xr3:uid="{18A4EACD-4312-48F0-BE40-DF7552A600B6}" name="Celkové způsobilé výdaje (MCZK)" totalsRowFunction="sum" dataDxfId="15" totalsRowDxfId="14"/>
    <tableColumn id="11" xr3:uid="{0C1DEE0A-CE6D-4F27-8A71-4D4F4BDE1327}" name="Příspěvek EU (MCZK) - automatický výpočet" totalsRowFunction="sum" dataDxfId="13" totalsRowDxfId="12">
      <calculatedColumnFormula>IF(Tabulka20174[[#This Row],[Projekt novostavba]]="ANO",(Tabulka20174[[#This Row],[Celkové způsobilé výdaje (MCZK)]]-0.15*Tabulka20174[[#This Row],[Celkové způsobilé výdaje (MCZK)]]),0.95*0.85*Tabulka20174[[#This Row],[Celkové způsobilé výdaje (MCZK)]])</calculatedColumnFormula>
    </tableColumn>
    <tableColumn id="12" xr3:uid="{975EEDC6-B9B6-46A5-ACDD-C54B8453E057}" name="Platné ÚR (MM/RR) " dataDxfId="11" totalsRowDxfId="10"/>
    <tableColumn id="14" xr3:uid="{B1C88577-55BB-461D-84C8-489A7AB4C13F}" name="Platné SP (MM/RR)" dataDxfId="9" totalsRowDxfId="8"/>
    <tableColumn id="16" xr3:uid="{33A79233-1F3F-4F9B-B488-8C9B85463078}" name="Plánované zahájení realizace (MM/RR)" dataDxfId="7" totalsRowDxfId="6"/>
    <tableColumn id="8" xr3:uid="{959BE317-C09A-451C-98D7-662EA0DB64C2}" name="Plánované dokončení realizace (MM/RR)" dataDxfId="5" totalsRowDxfId="4"/>
    <tableColumn id="10" xr3:uid="{18631058-6879-43E1-BF7D-3500F7E9E4EB}" name="Aktuální stav" dataDxfId="3" totalsRowDxfId="2"/>
    <tableColumn id="19" xr3:uid="{8051397E-BD88-4D15-AB88-3C7A1C6A11FD}" name="Délka silnic s novým nebo modernizovaným dopr.řídicím systémem (mimo TENt-T) [km]" totalsRowFunction="sum" dataDxfId="1" totalsRow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1"/>
  <sheetViews>
    <sheetView tabSelected="1" view="pageLayout" zoomScaleNormal="85" workbookViewId="0">
      <selection activeCell="E20" sqref="E20"/>
    </sheetView>
  </sheetViews>
  <sheetFormatPr defaultRowHeight="14.25" x14ac:dyDescent="0.2"/>
  <cols>
    <col min="1" max="1" width="48.140625" style="2" customWidth="1"/>
    <col min="2" max="2" width="29.7109375" style="2" customWidth="1"/>
    <col min="3" max="3" width="20.7109375" style="2" customWidth="1"/>
    <col min="4" max="4" width="41" style="2" customWidth="1"/>
    <col min="5" max="10" width="20.7109375" style="2" customWidth="1"/>
    <col min="11" max="11" width="39.5703125" style="2" customWidth="1"/>
    <col min="12" max="12" width="24.42578125" style="2" customWidth="1"/>
    <col min="13" max="16384" width="9.140625" style="2"/>
  </cols>
  <sheetData>
    <row r="1" spans="1:12" ht="20.25" x14ac:dyDescent="0.3">
      <c r="A1" s="1" t="s">
        <v>19</v>
      </c>
    </row>
    <row r="2" spans="1:12" ht="20.25" x14ac:dyDescent="0.3">
      <c r="A2" s="3" t="s">
        <v>1</v>
      </c>
      <c r="B2" s="12" t="s">
        <v>2</v>
      </c>
    </row>
    <row r="3" spans="1:12" ht="20.25" x14ac:dyDescent="0.3">
      <c r="A3" s="3"/>
      <c r="B3" s="22"/>
    </row>
    <row r="5" spans="1:12" s="9" customFormat="1" ht="72" customHeight="1" x14ac:dyDescent="0.25">
      <c r="A5" s="11" t="s">
        <v>3</v>
      </c>
      <c r="B5" s="11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1" t="s">
        <v>10</v>
      </c>
      <c r="I5" s="11" t="s">
        <v>11</v>
      </c>
      <c r="J5" s="11" t="s">
        <v>12</v>
      </c>
      <c r="K5" s="11" t="s">
        <v>13</v>
      </c>
      <c r="L5" s="11" t="s">
        <v>20</v>
      </c>
    </row>
    <row r="6" spans="1:12" s="9" customFormat="1" ht="27.75" customHeight="1" x14ac:dyDescent="0.25">
      <c r="A6" s="9" t="s">
        <v>21</v>
      </c>
      <c r="B6" s="9" t="s">
        <v>22</v>
      </c>
      <c r="C6" s="18" t="s">
        <v>23</v>
      </c>
      <c r="D6" s="9" t="s">
        <v>24</v>
      </c>
      <c r="E6" s="25">
        <v>500</v>
      </c>
      <c r="F6" s="25">
        <f>IF(Tabulka20[[#This Row],[Projekt novostavba]]="ANO",(Tabulka20[[#This Row],[Celkové způsobilé výdaje (MCZK)]]-0.15*Tabulka20[[#This Row],[Celkové způsobilé výdaje (MCZK)]]),0.95*0.85*Tabulka20[[#This Row],[Celkové způsobilé výdaje (MCZK)]])</f>
        <v>425</v>
      </c>
      <c r="G6" s="19">
        <v>45200</v>
      </c>
      <c r="H6" s="19">
        <v>45809</v>
      </c>
      <c r="I6" s="19">
        <v>46235</v>
      </c>
      <c r="J6" s="19">
        <v>46905</v>
      </c>
      <c r="K6" s="10" t="s">
        <v>25</v>
      </c>
      <c r="L6" s="20">
        <v>1.5</v>
      </c>
    </row>
    <row r="7" spans="1:12" s="9" customFormat="1" ht="27.75" customHeight="1" x14ac:dyDescent="0.25">
      <c r="A7" s="9" t="s">
        <v>26</v>
      </c>
      <c r="B7" s="9" t="s">
        <v>22</v>
      </c>
      <c r="C7" s="18" t="s">
        <v>17</v>
      </c>
      <c r="D7" s="9" t="s">
        <v>27</v>
      </c>
      <c r="E7" s="25">
        <v>300</v>
      </c>
      <c r="F7" s="25">
        <f>IF(Tabulka20[[#This Row],[Projekt novostavba]]="ANO",(Tabulka20[[#This Row],[Celkové způsobilé výdaje (MCZK)]]-0.15*Tabulka20[[#This Row],[Celkové způsobilé výdaje (MCZK)]]),0.95*0.85*Tabulka20[[#This Row],[Celkové způsobilé výdaje (MCZK)]])</f>
        <v>242.25</v>
      </c>
      <c r="G7" s="19" t="s">
        <v>28</v>
      </c>
      <c r="H7" s="19">
        <v>44896</v>
      </c>
      <c r="I7" s="19">
        <v>45139</v>
      </c>
      <c r="J7" s="19">
        <v>45809</v>
      </c>
      <c r="K7" s="16" t="s">
        <v>29</v>
      </c>
      <c r="L7" s="20">
        <v>2.2999999999999998</v>
      </c>
    </row>
    <row r="8" spans="1:12" s="9" customFormat="1" ht="27.75" customHeight="1" x14ac:dyDescent="0.25">
      <c r="A8" s="30" t="s">
        <v>30</v>
      </c>
      <c r="B8" s="9" t="s">
        <v>22</v>
      </c>
      <c r="C8" s="18" t="s">
        <v>17</v>
      </c>
      <c r="D8" s="9" t="s">
        <v>31</v>
      </c>
      <c r="E8" s="25">
        <v>350</v>
      </c>
      <c r="F8" s="25">
        <f>IF(Tabulka20[[#This Row],[Projekt novostavba]]="ANO",(Tabulka20[[#This Row],[Celkové způsobilé výdaje (MCZK)]]-0.15*Tabulka20[[#This Row],[Celkové způsobilé výdaje (MCZK)]]),0.95*0.85*Tabulka20[[#This Row],[Celkové způsobilé výdaje (MCZK)]])</f>
        <v>282.625</v>
      </c>
      <c r="G8" s="19" t="s">
        <v>28</v>
      </c>
      <c r="H8" s="19" t="s">
        <v>28</v>
      </c>
      <c r="I8" s="29">
        <v>45748</v>
      </c>
      <c r="J8" s="29">
        <v>46357</v>
      </c>
      <c r="K8" s="10" t="s">
        <v>43</v>
      </c>
      <c r="L8" s="20">
        <v>0.25</v>
      </c>
    </row>
    <row r="9" spans="1:12" s="9" customFormat="1" ht="27.75" customHeight="1" x14ac:dyDescent="0.25">
      <c r="A9" s="9" t="s">
        <v>32</v>
      </c>
      <c r="B9" s="9" t="s">
        <v>22</v>
      </c>
      <c r="C9" s="18" t="s">
        <v>17</v>
      </c>
      <c r="D9" s="9" t="s">
        <v>33</v>
      </c>
      <c r="E9" s="25">
        <v>150</v>
      </c>
      <c r="F9" s="25">
        <f>IF(Tabulka20[[#This Row],[Projekt novostavba]]="ANO",(Tabulka20[[#This Row],[Celkové způsobilé výdaje (MCZK)]]-0.15*Tabulka20[[#This Row],[Celkové způsobilé výdaje (MCZK)]]),0.95*0.85*Tabulka20[[#This Row],[Celkové způsobilé výdaje (MCZK)]])</f>
        <v>121.125</v>
      </c>
      <c r="G9" s="19">
        <v>45261</v>
      </c>
      <c r="H9" s="19">
        <v>45627</v>
      </c>
      <c r="I9" s="19">
        <v>46023</v>
      </c>
      <c r="J9" s="19">
        <v>46905</v>
      </c>
      <c r="K9" s="10" t="s">
        <v>25</v>
      </c>
      <c r="L9" s="20">
        <v>0.7</v>
      </c>
    </row>
    <row r="10" spans="1:12" s="9" customFormat="1" ht="27.75" customHeight="1" x14ac:dyDescent="0.25">
      <c r="A10" s="30" t="s">
        <v>34</v>
      </c>
      <c r="B10" s="9" t="s">
        <v>35</v>
      </c>
      <c r="C10" s="18" t="s">
        <v>23</v>
      </c>
      <c r="D10" s="9" t="s">
        <v>31</v>
      </c>
      <c r="E10" s="25">
        <v>250</v>
      </c>
      <c r="F10" s="25">
        <f>IF(Tabulka20[[#This Row],[Projekt novostavba]]="ANO",(Tabulka20[[#This Row],[Celkové způsobilé výdaje (MCZK)]]-0.15*Tabulka20[[#This Row],[Celkové způsobilé výdaje (MCZK)]]),0.95*0.85*Tabulka20[[#This Row],[Celkové způsobilé výdaje (MCZK)]])</f>
        <v>212.5</v>
      </c>
      <c r="G10" s="19">
        <v>45444</v>
      </c>
      <c r="H10" s="19">
        <v>45778</v>
      </c>
      <c r="I10" s="19">
        <v>46023</v>
      </c>
      <c r="J10" s="19">
        <v>46722</v>
      </c>
      <c r="K10" s="10" t="s">
        <v>36</v>
      </c>
      <c r="L10" s="20">
        <v>5.5</v>
      </c>
    </row>
    <row r="11" spans="1:12" s="9" customFormat="1" ht="27.75" customHeight="1" x14ac:dyDescent="0.25">
      <c r="A11" s="17" t="s">
        <v>37</v>
      </c>
      <c r="B11" s="9" t="s">
        <v>35</v>
      </c>
      <c r="C11" s="18" t="s">
        <v>23</v>
      </c>
      <c r="D11" s="9" t="s">
        <v>38</v>
      </c>
      <c r="E11" s="25">
        <v>170</v>
      </c>
      <c r="F11" s="25">
        <f>IF(Tabulka20[[#This Row],[Projekt novostavba]]="ANO",(Tabulka20[[#This Row],[Celkové způsobilé výdaje (MCZK)]]-0.15*Tabulka20[[#This Row],[Celkové způsobilé výdaje (MCZK)]]),0.95*0.85*Tabulka20[[#This Row],[Celkové způsobilé výdaje (MCZK)]])</f>
        <v>144.5</v>
      </c>
      <c r="G11" s="19">
        <v>45261</v>
      </c>
      <c r="H11" s="19">
        <v>45444</v>
      </c>
      <c r="I11" s="19">
        <v>45658</v>
      </c>
      <c r="J11" s="19">
        <v>47088</v>
      </c>
      <c r="K11" s="10" t="s">
        <v>39</v>
      </c>
      <c r="L11" s="20">
        <v>4</v>
      </c>
    </row>
    <row r="12" spans="1:12" s="9" customFormat="1" ht="27.75" customHeight="1" x14ac:dyDescent="0.25">
      <c r="A12" s="9" t="s">
        <v>42</v>
      </c>
      <c r="E12" s="25">
        <f>SUBTOTAL(109,Tabulka20[Celkové způsobilé výdaje (MCZK)])</f>
        <v>1720</v>
      </c>
      <c r="F12" s="25">
        <f>SUBTOTAL(109,Tabulka20[Příspěvek EU (MCZK) - automatický výpočet])</f>
        <v>1428</v>
      </c>
      <c r="L12" s="20">
        <f>SUBTOTAL(109,Tabulka20[Délka nových / modernizovaných tratí '[km']])</f>
        <v>14.25</v>
      </c>
    </row>
    <row r="13" spans="1:12" x14ac:dyDescent="0.2">
      <c r="E13" s="13"/>
      <c r="F13" s="6"/>
      <c r="G13" s="5"/>
      <c r="H13" s="5"/>
      <c r="I13" s="7"/>
      <c r="J13" s="7"/>
      <c r="K13" s="7"/>
      <c r="L13" s="21"/>
    </row>
    <row r="14" spans="1:12" ht="15" x14ac:dyDescent="0.25">
      <c r="E14" s="14"/>
      <c r="F14" s="15"/>
    </row>
    <row r="15" spans="1:12" ht="20.25" x14ac:dyDescent="0.3">
      <c r="A15" s="1" t="s">
        <v>0</v>
      </c>
    </row>
    <row r="16" spans="1:12" ht="20.25" x14ac:dyDescent="0.3">
      <c r="A16" s="3" t="s">
        <v>1</v>
      </c>
      <c r="B16" s="4" t="s">
        <v>2</v>
      </c>
    </row>
    <row r="17" spans="1:12" ht="20.25" x14ac:dyDescent="0.2">
      <c r="A17" s="23"/>
      <c r="B17" s="24"/>
    </row>
    <row r="19" spans="1:12" ht="57" x14ac:dyDescent="0.2">
      <c r="A19" s="11" t="s">
        <v>3</v>
      </c>
      <c r="B19" s="11" t="s">
        <v>4</v>
      </c>
      <c r="C19" s="11" t="s">
        <v>5</v>
      </c>
      <c r="D19" s="11" t="s">
        <v>6</v>
      </c>
      <c r="E19" s="11" t="s">
        <v>7</v>
      </c>
      <c r="F19" s="11" t="s">
        <v>8</v>
      </c>
      <c r="G19" s="11" t="s">
        <v>9</v>
      </c>
      <c r="H19" s="11" t="s">
        <v>10</v>
      </c>
      <c r="I19" s="11" t="s">
        <v>11</v>
      </c>
      <c r="J19" s="11" t="s">
        <v>12</v>
      </c>
      <c r="K19" s="11" t="s">
        <v>13</v>
      </c>
      <c r="L19" s="11" t="s">
        <v>14</v>
      </c>
    </row>
    <row r="20" spans="1:12" x14ac:dyDescent="0.2">
      <c r="A20" s="30" t="s">
        <v>15</v>
      </c>
      <c r="B20" s="9" t="s">
        <v>16</v>
      </c>
      <c r="C20" s="18" t="s">
        <v>17</v>
      </c>
      <c r="D20" s="9" t="s">
        <v>2</v>
      </c>
      <c r="E20" s="25">
        <v>169</v>
      </c>
      <c r="F20" s="25">
        <f>IF(Tabulka20174[[#This Row],[Projekt novostavba]]="ANO",(Tabulka20174[[#This Row],[Celkové způsobilé výdaje (MCZK)]]-0.15*Tabulka20174[[#This Row],[Celkové způsobilé výdaje (MCZK)]]),0.95*0.85*Tabulka20174[[#This Row],[Celkové způsobilé výdaje (MCZK)]])</f>
        <v>136.4675</v>
      </c>
      <c r="G20" s="19" t="s">
        <v>18</v>
      </c>
      <c r="H20" s="19" t="s">
        <v>18</v>
      </c>
      <c r="I20" s="28" t="s">
        <v>44</v>
      </c>
      <c r="J20" s="28" t="s">
        <v>45</v>
      </c>
      <c r="K20" s="10" t="s">
        <v>46</v>
      </c>
      <c r="L20" s="20">
        <v>126</v>
      </c>
    </row>
    <row r="21" spans="1:12" x14ac:dyDescent="0.2">
      <c r="A21" s="2" t="s">
        <v>42</v>
      </c>
      <c r="E21" s="26">
        <f>SUBTOTAL(109,Tabulka20174[Celkové způsobilé výdaje (MCZK)])</f>
        <v>169</v>
      </c>
      <c r="F21" s="26">
        <f>SUBTOTAL(109,Tabulka20174[Příspěvek EU (MCZK) - automatický výpočet])</f>
        <v>136.4675</v>
      </c>
      <c r="G21" s="6"/>
      <c r="H21" s="6"/>
      <c r="I21" s="6"/>
      <c r="J21" s="6"/>
      <c r="K21" s="6"/>
      <c r="L21" s="27">
        <f>SUBTOTAL(109,Tabulka20174[Délka silnic s novým nebo modernizovaným dopr.řídicím systémem (mimo TENt-T) '[km']])</f>
        <v>126</v>
      </c>
    </row>
    <row r="31" spans="1:12" ht="15" x14ac:dyDescent="0.2">
      <c r="A31" s="8"/>
      <c r="B31" s="8"/>
      <c r="C31" s="8"/>
      <c r="D31" s="8"/>
      <c r="E31" s="8"/>
      <c r="F31" s="8"/>
      <c r="G31" s="8"/>
    </row>
  </sheetData>
  <protectedRanges>
    <protectedRange sqref="J6:J11" name="Oblast1"/>
  </protectedRanges>
  <phoneticPr fontId="1" type="noConversion"/>
  <printOptions horizontalCentered="1"/>
  <pageMargins left="0.31496062992125984" right="0.31496062992125984" top="0.78740157480314965" bottom="0.78740157480314965" header="0.31496062992125984" footer="0.31496062992125984"/>
  <pageSetup paperSize="8" scale="61" orientation="landscape" r:id="rId1"/>
  <headerFooter>
    <oddHeader>&amp;L3 PROGRAMOVÝ RÁMEC OPD 3 - 3.1 SEZNAM PROJEKTŮ OPD ITI
&amp;R&amp;G</oddHeader>
    <oddFooter>Stránka &amp;P</oddFooter>
  </headerFooter>
  <legacyDrawing r:id="rId2"/>
  <legacyDrawingHF r:id="rId3"/>
  <tableParts count="2">
    <tablePart r:id="rId4"/>
    <tablePart r:id="rId5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'oblast akce'!$A$1:$A$3</xm:f>
          </x14:formula1>
          <xm:sqref>B6:B11</xm:sqref>
        </x14:dataValidation>
        <x14:dataValidation type="list" allowBlank="1" showInputMessage="1" showErrorMessage="1" xr:uid="{00000000-0002-0000-0000-000001000000}">
          <x14:formula1>
            <xm:f>'oblast akce'!$C$1:$C$2</xm:f>
          </x14:formula1>
          <xm:sqref>C6:C11</xm:sqref>
        </x14:dataValidation>
        <x14:dataValidation type="list" allowBlank="1" showInputMessage="1" showErrorMessage="1" xr:uid="{AD0FA3F6-C8A4-4720-9F90-D8CA0879ADCE}">
          <x14:formula1>
            <xm:f>'https://d.docs.live.net/UKEP/ITI/ITI Strategie 21+/OPD3/[OPD_Abcap ITIs_022022_oprava.xlsx]oblast akce'!#REF!</xm:f>
          </x14:formula1>
          <xm:sqref>B20:C20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58B8E-3BA4-424E-A665-366087C6B884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"/>
  <sheetViews>
    <sheetView workbookViewId="0">
      <selection activeCell="C3" sqref="C3"/>
    </sheetView>
  </sheetViews>
  <sheetFormatPr defaultRowHeight="15" x14ac:dyDescent="0.25"/>
  <sheetData>
    <row r="1" spans="1:3" x14ac:dyDescent="0.25">
      <c r="A1" t="s">
        <v>40</v>
      </c>
      <c r="C1" t="s">
        <v>23</v>
      </c>
    </row>
    <row r="2" spans="1:3" x14ac:dyDescent="0.25">
      <c r="A2" t="s">
        <v>41</v>
      </c>
      <c r="C2" t="s">
        <v>17</v>
      </c>
    </row>
    <row r="3" spans="1:3" x14ac:dyDescent="0.25">
      <c r="A3" t="s">
        <v>16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AC9C25D5707554FA354B32C809EBB4C" ma:contentTypeVersion="12" ma:contentTypeDescription="Vytvoří nový dokument" ma:contentTypeScope="" ma:versionID="fc5d3e463c42a0bf42ab98d5e840ecbb">
  <xsd:schema xmlns:xsd="http://www.w3.org/2001/XMLSchema" xmlns:xs="http://www.w3.org/2001/XMLSchema" xmlns:p="http://schemas.microsoft.com/office/2006/metadata/properties" xmlns:ns3="69365a4e-5cc1-45d8-b5f0-9df5c3b03723" xmlns:ns4="352ce92f-50f3-4253-9fad-b6e5ea204dd5" targetNamespace="http://schemas.microsoft.com/office/2006/metadata/properties" ma:root="true" ma:fieldsID="bcc25c0111130ea5c78b61121dd534a6" ns3:_="" ns4:_="">
    <xsd:import namespace="69365a4e-5cc1-45d8-b5f0-9df5c3b03723"/>
    <xsd:import namespace="352ce92f-50f3-4253-9fad-b6e5ea204dd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365a4e-5cc1-45d8-b5f0-9df5c3b0372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2ce92f-50f3-4253-9fad-b6e5ea204d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B Q D A A B Q S w M E F A A C A A g A 8 F F 9 U 5 7 T 8 z y k A A A A 9 Q A A A B I A H A B D b 2 5 m a W c v U G F j a 2 F n Z S 5 4 b W w g o h g A K K A U A A A A A A A A A A A A A A A A A A A A A A A A A A A A h Y 8 x D o I w G I W v Q r r T l h o T J D 9 l Y J X E x M Q Y t 6 Z U a I R i a L H c z c E j e Q U x i r o 5 v u 9 9 w 3 v 3 6 w 2 y s W 2 C i + q t 7 k y K I k x R o I z s S m 2 q F A 3 u G M Y o 4 7 A R 8 i Q q F U y y s c l o y x T V z p 0 T Q r z 3 2 C 9 w 1 1 e E U R q R f b H e y l q 1 A n 1 k / V 8 O t b F O G K k Q h 9 1 r D G d 4 R f E y Z p g C m R k U 2 n x 7 N s 1 9 t j 8 Q 8 q F x Q 6 + 4 t G F + A D J H I O 8 L / A F Q S w M E F A A C A A g A 8 F F 9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B R f V M o i k e 4 D g A A A B E A A A A T A B w A R m 9 y b X V s Y X M v U 2 V j d G l v b j E u b S C i G A A o o B Q A A A A A A A A A A A A A A A A A A A A A A A A A A A A r T k 0 u y c z P U w i G 0 I b W A F B L A Q I t A B Q A A g A I A P B R f V O e 0 / M 8 p A A A A P U A A A A S A A A A A A A A A A A A A A A A A A A A A A B D b 2 5 m a W c v U G F j a 2 F n Z S 5 4 b W x Q S w E C L Q A U A A I A C A D w U X 1 T D 8 r p q 6 Q A A A D p A A A A E w A A A A A A A A A A A A A A A A D w A A A A W 0 N v b n R l b n R f V H l w Z X N d L n h t b F B L A Q I t A B Q A A g A I A P B R f V M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4 W T 9 M x Y Z Q T Z s K O A y L E P 6 j A A A A A A I A A A A A A A N m A A D A A A A A E A A A A N p 7 S A J o t B l Q K V E k / q U g J 1 Y A A A A A B I A A A K A A A A A Q A A A A K 2 f h l l 9 T e n V R c 8 2 X q q + z R V A A A A C f j 6 f O C + 1 C O i Q 0 q h u t x + 0 E g l e b U Q v m T w 3 F k 4 y z l P q w T H d m g x w 3 P 4 c m g 9 Y A D n 3 d 9 p r X X l H I j v J P U O y d e z / Z L E Y g P 7 / A b 8 k s A r x L Y w B t K F U 1 Y B Q A A A C V 3 i 8 R y K A n j Q k b R + n K G n E B v j / V K A = = < / D a t a M a s h u p > 
</file>

<file path=customXml/itemProps1.xml><?xml version="1.0" encoding="utf-8"?>
<ds:datastoreItem xmlns:ds="http://schemas.openxmlformats.org/officeDocument/2006/customXml" ds:itemID="{F0053F02-FFD3-4258-9C6A-F9BADF52241D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2006/metadata/properties"/>
    <ds:schemaRef ds:uri="http://www.w3.org/XML/1998/namespace"/>
    <ds:schemaRef ds:uri="352ce92f-50f3-4253-9fad-b6e5ea204dd5"/>
    <ds:schemaRef ds:uri="http://schemas.microsoft.com/office/infopath/2007/PartnerControls"/>
    <ds:schemaRef ds:uri="http://schemas.openxmlformats.org/package/2006/metadata/core-properties"/>
    <ds:schemaRef ds:uri="69365a4e-5cc1-45d8-b5f0-9df5c3b03723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F350C38-17DA-4AEF-A5AB-C07B971FB88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5DB9A02-96F0-4E27-99BE-CAE72A38EF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365a4e-5cc1-45d8-b5f0-9df5c3b03723"/>
    <ds:schemaRef ds:uri="352ce92f-50f3-4253-9fad-b6e5ea204d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9D924BE-15BD-4AE9-AA95-9FF158835C8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Plzeň ITI</vt:lpstr>
      <vt:lpstr>List1</vt:lpstr>
      <vt:lpstr>oblast akce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Řechková Šárka</cp:lastModifiedBy>
  <cp:revision/>
  <cp:lastPrinted>2024-01-03T07:41:31Z</cp:lastPrinted>
  <dcterms:created xsi:type="dcterms:W3CDTF">2021-05-12T06:50:46Z</dcterms:created>
  <dcterms:modified xsi:type="dcterms:W3CDTF">2024-01-16T12:15:40Z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0x0101004AC9C25D5707554FA354B32C809EBB4C</vt:lpwstr>
  </property>
</Properties>
</file>